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251" windowWidth="8610" windowHeight="9915" activeTab="0"/>
  </bookViews>
  <sheets>
    <sheet name="Δ. ΕΛΛΑΔΑ 18" sheetId="1" r:id="rId1"/>
    <sheet name="ΔΙΑΓΡΑΜΜΑΤΑ" sheetId="2" r:id="rId2"/>
  </sheets>
  <definedNames>
    <definedName name="_xlnm.Print_Area" localSheetId="0">'Δ. ΕΛΛΑΔΑ 18'!$A$1:$I$54</definedName>
    <definedName name="_xlnm.Print_Titles" localSheetId="0">'Δ. ΕΛΛΑΔΑ 18'!$2:$3</definedName>
  </definedNames>
  <calcPr fullCalcOnLoad="1"/>
</workbook>
</file>

<file path=xl/sharedStrings.xml><?xml version="1.0" encoding="utf-8"?>
<sst xmlns="http://schemas.openxmlformats.org/spreadsheetml/2006/main" count="67" uniqueCount="33">
  <si>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</si>
  <si>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</si>
  <si>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</si>
  <si>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</si>
  <si>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</si>
  <si>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</si>
  <si>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</si>
  <si>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Π.Ε.Π. ΔΥΤΙΚΗΣ ΕΛΛΑΔΑΣ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</si>
  <si>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</si>
  <si>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</si>
  <si>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</si>
  <si>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</si>
  <si>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</si>
  <si>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</si>
  <si>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</si>
  <si>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ΔΗΜΟΣΙΑ ΚΕΝΤΡΙΚΗ ΣΥΜΜΕΤΟΧΗ</t>
  </si>
  <si>
    <t>ΑΞΟΝΕΣ  
ΠΡΟΤΕΡΑΙΟΤΗΤΑΣ</t>
  </si>
  <si>
    <t>1. ΕΝΙΣΧΥΣΗ ΚΑΙ ΑΞΙΟΠΟΙΗΣΗ ΤΗΣ ΘΕΣΗΣ ΤΗΣ ΠΕΡΙΦΕΡΕΙΑΣ ΩΣ ΔΥΤΙΚΗΣ ΠΥΛΗΣ ΤΗΣ ΧΩΡΑΣ</t>
  </si>
  <si>
    <t>2. ΠΟΛΙΤΙΣΤΙΚΗ ΚΑΙ ΤΟΥΡΙΣΤΙΚΗ ΑΝΑΠΤΥΞΗ - ΑΞΙΟΠΟΙΗΣΗ ΤΩΝ ΟΛΥΜΠΙΑΚΩΝ ΑΓΩΝΩΝ ΤΟΥ 2004</t>
  </si>
  <si>
    <t>3. ΑΝΑΔΙΑΡΘΡΩΣΗ ΚΑΙ ΕΠΕΚΤΑΣΗ ΤΗΣ ΒΙΟΜΗΧΑΝΙΚΗΣ ΒΑΣΗΣ ΤΗΣ ΠΕΡΙΦΕΡΕΙΑΣ ΚΑΙ ΠΡΟΩΘΗΣΗ ΤΗΣ ΚΑΙΝΟΤΟΜΙΑΣ</t>
  </si>
  <si>
    <t>4. ΕΝΙΣΧΥΣΗ ΑΣΤΙΚΩΝ ΥΠΟΔΟΜΩΝ - ΒΕΛΤΙΩΣΗ ΠΟΙΟΤΗΤΑΣ ΖΩΗΣ</t>
  </si>
  <si>
    <t>5. ΠΡΟΩΘΗΣΗ ΤΗΣ ΑΠΑΣΧΟΛΗΣΗΣ ΚΑΙ ΕΞΕΙΔΙΚΕΥΣΗΣ ΤΟΥ ΑΝΘΡΩΠΙΝΟΥ ΔΥΝΑΜΙΚΟΥ</t>
  </si>
  <si>
    <t>6. ΑΕΙΦΟΡΟΣ ΑΝΑΠΤΥΞΗ ΤΗΣ ΥΠΑΙΘΡΟΥ</t>
  </si>
  <si>
    <t>7. ΤΕΧΝΙΚΗ ΒΟΗΘΕΙΑ</t>
  </si>
  <si>
    <t>ΤΑΜΕΙΑ</t>
  </si>
  <si>
    <t>ΕΤΠΑ: ΕΥΡΩΠΑΪΚΟ ΤΑΜΕΙΟ ΠΕΡΙΦΕΡΕΙΑΚΗΣ ΑΝΑΠΤΥΞΗΣ</t>
  </si>
  <si>
    <t>ΕΚΤ: ΕΥΡΩΠΑΪΚΟ ΚΟΙΝΩΝΙΚΟ ΤΑΜΕΙΟ</t>
  </si>
  <si>
    <t>ΕΥΡΩΠΑΪΚΟ ΤΑΜΕΙΟ ΠΕΡΙΦΕΡΕΙΑΚΗΣ ΑΝΑΠΤΥΞΗΣ</t>
  </si>
  <si>
    <t>ΕΥΡΩΠΑΪΚΟ ΚΟΙΝΩΝΙΚΟ ΤΑΜΕΙΟ</t>
  </si>
  <si>
    <t>ΕΥΡΩΠΑΪΚΟ ΓΕΩΡΓΙΚΟ ΤΑΜΕΙΟ ΠΡΟΣΑΝΑΤΟΛΙΣΜΟΥ ΚΑΙ ΕΓΓΥΗΣΕΩΝ</t>
  </si>
  <si>
    <t>ΕΓΤΠΕ-Π</t>
  </si>
  <si>
    <t>ΕΓΤΠΕ-Π: ΕΥΡΩΠΑΪΚΟ ΓΕΩΡΓΙΚΟ ΤΑΜΕΙΟ ΠΡΟΣΑΝΑΤΟΛΙΣΜΟΥ ΚΑΙ ΕΓΓΥΗΣΕΩΝ (ΤΜΗΜΑ ΠΡΟΣΑΝΑΤΟΛΙΣΜΟΥ)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</si>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</sst>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left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0" fillId="0" borderId="12" xfId="56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'Δ. ΕΛΛΑΔΑ 18'!#REF!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  <c:axId val="1591557"/>
        <c:axId val="10877430"/>
      </c:barChart>
      <c:catAx>
        <c:axId val="159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7430"/>
        <c:crosses val="autoZero"/>
        <c:auto val="1"/>
        <c:lblOffset val="100"/>
        <c:tickLblSkip val="1"/>
        <c:noMultiLvlLbl val="0"/>
      </c:catAx>
      <c:valAx>
        <c:axId val="10877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5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'Δ. ΕΛΛΑΔΑ 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'Δ. ΕΛΛΑΔΑ 18'!#REF!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axId val="63232023"/>
        <c:axId val="11361384"/>
      </c:barChart>
      <c:catAx>
        <c:axId val="63232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1384"/>
        <c:crosses val="autoZero"/>
        <c:auto val="1"/>
        <c:lblOffset val="100"/>
        <c:tickLblSkip val="1"/>
        <c:noMultiLvlLbl val="0"/>
      </c:catAx>
      <c:valAx>
        <c:axId val="1136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02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5"/>
                <c:y val="0.00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3725"/>
          <c:w val="0.74325"/>
          <c:h val="0.046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226"/>
          <c:w val="0.77725"/>
          <c:h val="0.49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ΔΙΑΓΡΑΜΜΑΤΑ!$K$6:$K$10</c:f>
              <c:strCache/>
            </c:strRef>
          </c:cat>
          <c:val>
            <c:numRef>
              <c:f>ΔΙΑΓΡΑΜΜΑΤΑ!$L$6:$L$10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175"/>
          <c:w val="0.86575"/>
          <c:h val="0.18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0.01925</cdr:y>
    </cdr:from>
    <cdr:to>
      <cdr:x>0.6045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ΔΥΤΙΚΗΣ ΕΛΛΑΔΑΣ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0.2075</cdr:y>
    </cdr:from>
    <cdr:to>
      <cdr:x>0.735</cdr:x>
      <cdr:y>0.47025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38200"/>
          <a:ext cx="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ΔΥΤΙΚΗΣ ΕΛΛΑΔΑΣ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420100" y="3543300"/>
        <a:ext cx="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8420100" y="10591800"/>
        <a:ext cx="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0.0145</cdr:y>
    </cdr:from>
    <cdr:to>
      <cdr:x>0.9595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43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ΔΥΤΙΚΗΣ ΕΛΛΑΔΑΣ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0.01775</cdr:y>
    </cdr:from>
    <cdr:to>
      <cdr:x>0.8625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62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ΔΥΤΙΚΗΣ ΕΛΛΑΔΑΣ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686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9</xdr:col>
      <xdr:colOff>104775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9525" y="3562350"/>
        <a:ext cx="56864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2" width="18.28125" style="7" customWidth="1"/>
    <col min="3" max="8" width="11.421875" style="7" customWidth="1"/>
    <col min="9" max="9" width="11.421875" style="22" customWidth="1"/>
    <col min="10" max="10" width="9.140625" style="20" customWidth="1"/>
    <col min="11" max="16384" width="9.140625" style="7" customWidth="1"/>
  </cols>
  <sheetData>
    <row r="1" ht="9.75" customHeight="1"/>
    <row r="2" spans="1:9" ht="19.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8:9" ht="9.75" customHeight="1">
      <c r="H3" s="31" t="s">
        <v>0</v>
      </c>
      <c r="I3" s="31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4" customHeight="1">
      <c r="A5" s="26" t="s">
        <v>17</v>
      </c>
      <c r="B5" s="8" t="s">
        <v>3</v>
      </c>
      <c r="C5" s="25">
        <v>13924765</v>
      </c>
      <c r="D5" s="25">
        <v>17547068</v>
      </c>
      <c r="E5" s="25">
        <v>21557225</v>
      </c>
      <c r="F5" s="25">
        <v>15023239</v>
      </c>
      <c r="G5" s="25">
        <v>14156152</v>
      </c>
      <c r="H5" s="25">
        <v>9551979</v>
      </c>
      <c r="I5" s="13">
        <f>SUM(C5:H5)</f>
        <v>91760428</v>
      </c>
    </row>
    <row r="6" spans="1:9" ht="24" customHeight="1">
      <c r="A6" s="27"/>
      <c r="B6" s="15" t="s">
        <v>15</v>
      </c>
      <c r="C6" s="25">
        <v>4641588</v>
      </c>
      <c r="D6" s="25">
        <v>5849023</v>
      </c>
      <c r="E6" s="25">
        <v>7185742</v>
      </c>
      <c r="F6" s="25">
        <v>5007746</v>
      </c>
      <c r="G6" s="25">
        <v>4718718</v>
      </c>
      <c r="H6" s="25">
        <v>0</v>
      </c>
      <c r="I6" s="13">
        <f>SUM(C6:H6)</f>
        <v>27402817</v>
      </c>
    </row>
    <row r="7" spans="1:9" ht="24" customHeight="1">
      <c r="A7" s="27"/>
      <c r="B7" s="8" t="s">
        <v>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13">
        <f>SUM(C7:H7)</f>
        <v>0</v>
      </c>
    </row>
    <row r="8" spans="1:9" ht="24" customHeight="1">
      <c r="A8" s="28"/>
      <c r="B8" s="18" t="s">
        <v>2</v>
      </c>
      <c r="C8" s="14">
        <f aca="true" t="shared" si="0" ref="C8:H8">SUM(C5:C7)</f>
        <v>18566353</v>
      </c>
      <c r="D8" s="14">
        <f t="shared" si="0"/>
        <v>23396091</v>
      </c>
      <c r="E8" s="14">
        <f t="shared" si="0"/>
        <v>28742967</v>
      </c>
      <c r="F8" s="14">
        <f t="shared" si="0"/>
        <v>20030985</v>
      </c>
      <c r="G8" s="14">
        <f t="shared" si="0"/>
        <v>18874870</v>
      </c>
      <c r="H8" s="14">
        <f t="shared" si="0"/>
        <v>9551979</v>
      </c>
      <c r="I8" s="13">
        <f>SUM(C8:H8)</f>
        <v>119163245</v>
      </c>
    </row>
    <row r="10" spans="1:9" ht="24" customHeight="1">
      <c r="A10" s="26" t="s">
        <v>18</v>
      </c>
      <c r="B10" s="8" t="s">
        <v>3</v>
      </c>
      <c r="C10" s="25">
        <v>6154251</v>
      </c>
      <c r="D10" s="25">
        <v>7755180</v>
      </c>
      <c r="E10" s="25">
        <v>9527527</v>
      </c>
      <c r="F10" s="25">
        <v>10215408</v>
      </c>
      <c r="G10" s="25">
        <v>10246505</v>
      </c>
      <c r="H10" s="25">
        <v>9970141</v>
      </c>
      <c r="I10" s="13">
        <f>SUM(C10:H10)</f>
        <v>53869012</v>
      </c>
    </row>
    <row r="11" spans="1:9" ht="24" customHeight="1">
      <c r="A11" s="27"/>
      <c r="B11" s="15" t="s">
        <v>15</v>
      </c>
      <c r="C11" s="25">
        <v>2051416</v>
      </c>
      <c r="D11" s="25">
        <v>2585061</v>
      </c>
      <c r="E11" s="25">
        <v>3175842</v>
      </c>
      <c r="F11" s="25">
        <v>3405134</v>
      </c>
      <c r="G11" s="25">
        <v>3415501</v>
      </c>
      <c r="H11" s="25">
        <v>0</v>
      </c>
      <c r="I11" s="13">
        <f>SUM(C11:H11)</f>
        <v>14632954</v>
      </c>
    </row>
    <row r="12" spans="1:9" ht="24" customHeight="1">
      <c r="A12" s="27"/>
      <c r="B12" s="8" t="s">
        <v>6</v>
      </c>
      <c r="C12" s="25">
        <v>3168774</v>
      </c>
      <c r="D12" s="25">
        <v>3984750</v>
      </c>
      <c r="E12" s="25">
        <v>4688175</v>
      </c>
      <c r="F12" s="25">
        <v>6427056</v>
      </c>
      <c r="G12" s="25">
        <v>6440302</v>
      </c>
      <c r="H12" s="25">
        <v>833773</v>
      </c>
      <c r="I12" s="13">
        <f>SUM(C12:H12)</f>
        <v>25542830</v>
      </c>
    </row>
    <row r="13" spans="1:9" ht="24" customHeight="1">
      <c r="A13" s="28"/>
      <c r="B13" s="18" t="s">
        <v>2</v>
      </c>
      <c r="C13" s="14">
        <f aca="true" t="shared" si="1" ref="C13:H13">SUM(C10:C12)</f>
        <v>11374441</v>
      </c>
      <c r="D13" s="14">
        <f t="shared" si="1"/>
        <v>14324991</v>
      </c>
      <c r="E13" s="14">
        <f t="shared" si="1"/>
        <v>17391544</v>
      </c>
      <c r="F13" s="14">
        <f t="shared" si="1"/>
        <v>20047598</v>
      </c>
      <c r="G13" s="14">
        <f t="shared" si="1"/>
        <v>20102308</v>
      </c>
      <c r="H13" s="14">
        <f t="shared" si="1"/>
        <v>10803914</v>
      </c>
      <c r="I13" s="13">
        <f>SUM(C13:H13)</f>
        <v>94044796</v>
      </c>
    </row>
    <row r="15" spans="1:9" ht="24" customHeight="1">
      <c r="A15" s="26" t="s">
        <v>19</v>
      </c>
      <c r="B15" s="8" t="s">
        <v>3</v>
      </c>
      <c r="C15" s="25">
        <v>3524322</v>
      </c>
      <c r="D15" s="25">
        <v>4441118</v>
      </c>
      <c r="E15" s="25">
        <v>5456077</v>
      </c>
      <c r="F15" s="25">
        <v>8856777</v>
      </c>
      <c r="G15" s="25">
        <v>9331219</v>
      </c>
      <c r="H15" s="25">
        <v>6187440</v>
      </c>
      <c r="I15" s="13">
        <f>SUM(C15:H15)</f>
        <v>37796953</v>
      </c>
    </row>
    <row r="16" spans="1:9" ht="24" customHeight="1">
      <c r="A16" s="27"/>
      <c r="B16" s="15" t="s">
        <v>15</v>
      </c>
      <c r="C16" s="25">
        <v>1174773</v>
      </c>
      <c r="D16" s="25">
        <v>1480373</v>
      </c>
      <c r="E16" s="25">
        <v>1818692</v>
      </c>
      <c r="F16" s="25">
        <v>2952259</v>
      </c>
      <c r="G16" s="25">
        <v>3110406</v>
      </c>
      <c r="H16" s="25">
        <v>0</v>
      </c>
      <c r="I16" s="13">
        <f>SUM(C16:H16)</f>
        <v>10536503</v>
      </c>
    </row>
    <row r="17" spans="1:9" ht="24" customHeight="1">
      <c r="A17" s="27"/>
      <c r="B17" s="8" t="s">
        <v>6</v>
      </c>
      <c r="C17" s="25">
        <v>6292725</v>
      </c>
      <c r="D17" s="25">
        <v>7913138</v>
      </c>
      <c r="E17" s="25">
        <v>9310037</v>
      </c>
      <c r="F17" s="25">
        <v>18464793</v>
      </c>
      <c r="G17" s="25">
        <v>22772671</v>
      </c>
      <c r="H17" s="25">
        <v>8538399</v>
      </c>
      <c r="I17" s="13">
        <f>SUM(C17:H17)</f>
        <v>73291763</v>
      </c>
    </row>
    <row r="18" spans="1:9" ht="24" customHeight="1">
      <c r="A18" s="28"/>
      <c r="B18" s="18" t="s">
        <v>2</v>
      </c>
      <c r="C18" s="14">
        <f aca="true" t="shared" si="2" ref="C18:H18">SUM(C15:C17)</f>
        <v>10991820</v>
      </c>
      <c r="D18" s="14">
        <f t="shared" si="2"/>
        <v>13834629</v>
      </c>
      <c r="E18" s="14">
        <f t="shared" si="2"/>
        <v>16584806</v>
      </c>
      <c r="F18" s="14">
        <f t="shared" si="2"/>
        <v>30273829</v>
      </c>
      <c r="G18" s="14">
        <f t="shared" si="2"/>
        <v>35214296</v>
      </c>
      <c r="H18" s="14">
        <f t="shared" si="2"/>
        <v>14725839</v>
      </c>
      <c r="I18" s="13">
        <f>SUM(C18:H18)</f>
        <v>121625219</v>
      </c>
    </row>
    <row r="20" spans="1:9" ht="24" customHeight="1">
      <c r="A20" s="26" t="s">
        <v>20</v>
      </c>
      <c r="B20" s="8" t="s">
        <v>3</v>
      </c>
      <c r="C20" s="25">
        <v>12793038</v>
      </c>
      <c r="D20" s="25">
        <v>16120943</v>
      </c>
      <c r="E20" s="25">
        <v>19805177</v>
      </c>
      <c r="F20" s="25">
        <v>28107137</v>
      </c>
      <c r="G20" s="25">
        <v>47045894</v>
      </c>
      <c r="H20" s="25">
        <v>40267380</v>
      </c>
      <c r="I20" s="13">
        <f>SUM(C20:H20)</f>
        <v>164139569</v>
      </c>
    </row>
    <row r="21" spans="1:9" ht="24" customHeight="1">
      <c r="A21" s="27"/>
      <c r="B21" s="8" t="s">
        <v>4</v>
      </c>
      <c r="C21" s="25">
        <v>751280</v>
      </c>
      <c r="D21" s="25">
        <v>975872</v>
      </c>
      <c r="E21" s="25">
        <v>1195285</v>
      </c>
      <c r="F21" s="25">
        <v>1254072</v>
      </c>
      <c r="G21" s="25">
        <v>1247540</v>
      </c>
      <c r="H21" s="25">
        <v>1230341</v>
      </c>
      <c r="I21" s="13">
        <f>SUM(C21:H21)</f>
        <v>6654390</v>
      </c>
    </row>
    <row r="22" spans="1:9" ht="24" customHeight="1">
      <c r="A22" s="27"/>
      <c r="B22" s="15" t="s">
        <v>15</v>
      </c>
      <c r="C22" s="25">
        <v>4514774</v>
      </c>
      <c r="D22" s="25">
        <v>5698938</v>
      </c>
      <c r="E22" s="25">
        <v>7000154</v>
      </c>
      <c r="F22" s="25">
        <v>9787068</v>
      </c>
      <c r="G22" s="25">
        <v>16097811</v>
      </c>
      <c r="H22" s="25">
        <v>0</v>
      </c>
      <c r="I22" s="13">
        <f>SUM(C22:H22)</f>
        <v>43098745</v>
      </c>
    </row>
    <row r="23" spans="1:9" ht="24" customHeight="1">
      <c r="A23" s="27"/>
      <c r="B23" s="8" t="s">
        <v>6</v>
      </c>
      <c r="C23" s="25"/>
      <c r="D23" s="25"/>
      <c r="E23" s="25"/>
      <c r="F23" s="25"/>
      <c r="G23" s="25"/>
      <c r="H23" s="25">
        <v>2016536</v>
      </c>
      <c r="I23" s="13">
        <f>SUM(C23:H23)</f>
        <v>2016536</v>
      </c>
    </row>
    <row r="24" spans="1:9" ht="24" customHeight="1">
      <c r="A24" s="28"/>
      <c r="B24" s="18" t="s">
        <v>2</v>
      </c>
      <c r="C24" s="14">
        <f aca="true" t="shared" si="3" ref="C24:H24">SUM(C20:C23)</f>
        <v>18059092</v>
      </c>
      <c r="D24" s="14">
        <f t="shared" si="3"/>
        <v>22795753</v>
      </c>
      <c r="E24" s="14">
        <f t="shared" si="3"/>
        <v>28000616</v>
      </c>
      <c r="F24" s="14">
        <f t="shared" si="3"/>
        <v>39148277</v>
      </c>
      <c r="G24" s="14">
        <f t="shared" si="3"/>
        <v>64391245</v>
      </c>
      <c r="H24" s="14">
        <f t="shared" si="3"/>
        <v>43514257</v>
      </c>
      <c r="I24" s="13">
        <f>SUM(C24:H24)</f>
        <v>215909240</v>
      </c>
    </row>
    <row r="26" spans="1:9" ht="24" customHeight="1">
      <c r="A26" s="29" t="s">
        <v>21</v>
      </c>
      <c r="B26" s="9" t="s">
        <v>4</v>
      </c>
      <c r="C26" s="25">
        <v>2442384</v>
      </c>
      <c r="D26" s="25">
        <v>3172517</v>
      </c>
      <c r="E26" s="25">
        <v>3885820</v>
      </c>
      <c r="F26" s="25">
        <v>4938423</v>
      </c>
      <c r="G26" s="25">
        <v>9470544</v>
      </c>
      <c r="H26" s="25">
        <v>6623353</v>
      </c>
      <c r="I26" s="13">
        <f>SUM(C26:H26)</f>
        <v>30533041</v>
      </c>
    </row>
    <row r="27" spans="1:9" ht="24" customHeight="1">
      <c r="A27" s="29"/>
      <c r="B27" s="15" t="s">
        <v>15</v>
      </c>
      <c r="C27" s="25">
        <v>814128</v>
      </c>
      <c r="D27" s="25">
        <v>1057506</v>
      </c>
      <c r="E27" s="25">
        <v>1295274</v>
      </c>
      <c r="F27" s="25">
        <v>1646141</v>
      </c>
      <c r="G27" s="25">
        <v>4039294</v>
      </c>
      <c r="H27" s="25">
        <v>0</v>
      </c>
      <c r="I27" s="13">
        <f>SUM(C27:H27)</f>
        <v>8852343</v>
      </c>
    </row>
    <row r="28" spans="1:9" ht="24" customHeight="1">
      <c r="A28" s="29"/>
      <c r="B28" s="11" t="s">
        <v>2</v>
      </c>
      <c r="C28" s="14">
        <f aca="true" t="shared" si="4" ref="C28:H28">SUM(C26:C27)</f>
        <v>3256512</v>
      </c>
      <c r="D28" s="14">
        <f t="shared" si="4"/>
        <v>4230023</v>
      </c>
      <c r="E28" s="14">
        <f t="shared" si="4"/>
        <v>5181094</v>
      </c>
      <c r="F28" s="14">
        <f t="shared" si="4"/>
        <v>6584564</v>
      </c>
      <c r="G28" s="14">
        <f t="shared" si="4"/>
        <v>13509838</v>
      </c>
      <c r="H28" s="14">
        <f t="shared" si="4"/>
        <v>6623353</v>
      </c>
      <c r="I28" s="13">
        <f>SUM(C28:H28)</f>
        <v>39385384</v>
      </c>
    </row>
    <row r="29" ht="12.75">
      <c r="B29" s="19"/>
    </row>
    <row r="30" spans="1:9" ht="24" customHeight="1">
      <c r="A30" s="29" t="s">
        <v>22</v>
      </c>
      <c r="B30" s="8" t="s">
        <v>3</v>
      </c>
      <c r="C30" s="25">
        <v>6223015</v>
      </c>
      <c r="D30" s="25">
        <v>7841829</v>
      </c>
      <c r="E30" s="25">
        <v>9633981</v>
      </c>
      <c r="F30" s="25">
        <v>12592614</v>
      </c>
      <c r="G30" s="25">
        <v>11752787</v>
      </c>
      <c r="H30" s="25">
        <v>12750602</v>
      </c>
      <c r="I30" s="13">
        <f aca="true" t="shared" si="5" ref="I30:I35">SUM(C30:H30)</f>
        <v>60794828</v>
      </c>
    </row>
    <row r="31" spans="1:9" ht="24" customHeight="1">
      <c r="A31" s="29"/>
      <c r="B31" s="8" t="s">
        <v>4</v>
      </c>
      <c r="C31" s="25">
        <v>359810</v>
      </c>
      <c r="D31" s="25">
        <v>467371</v>
      </c>
      <c r="E31" s="25">
        <v>572454</v>
      </c>
      <c r="F31" s="25">
        <v>600609</v>
      </c>
      <c r="G31" s="25">
        <v>597481</v>
      </c>
      <c r="H31" s="25">
        <v>589244</v>
      </c>
      <c r="I31" s="13">
        <f t="shared" si="5"/>
        <v>3186969</v>
      </c>
    </row>
    <row r="32" spans="1:9" ht="24" customHeight="1">
      <c r="A32" s="29"/>
      <c r="B32" s="8" t="s">
        <v>30</v>
      </c>
      <c r="C32" s="25">
        <v>8612697</v>
      </c>
      <c r="D32" s="25">
        <v>10852866</v>
      </c>
      <c r="E32" s="25">
        <v>13624006</v>
      </c>
      <c r="F32" s="25">
        <v>15634142</v>
      </c>
      <c r="G32" s="25">
        <v>15885745</v>
      </c>
      <c r="H32" s="25">
        <v>15834440</v>
      </c>
      <c r="I32" s="13">
        <f t="shared" si="5"/>
        <v>80443896</v>
      </c>
    </row>
    <row r="33" spans="1:9" ht="24" customHeight="1">
      <c r="A33" s="29"/>
      <c r="B33" s="15" t="s">
        <v>15</v>
      </c>
      <c r="C33" s="25">
        <v>5065175</v>
      </c>
      <c r="D33" s="25">
        <v>6387526</v>
      </c>
      <c r="E33" s="25">
        <v>7943544</v>
      </c>
      <c r="F33" s="25">
        <v>10013099</v>
      </c>
      <c r="G33" s="25">
        <v>9880967</v>
      </c>
      <c r="H33" s="25">
        <v>0</v>
      </c>
      <c r="I33" s="13">
        <f t="shared" si="5"/>
        <v>39290311</v>
      </c>
    </row>
    <row r="34" spans="1:9" ht="24" customHeight="1">
      <c r="A34" s="29"/>
      <c r="B34" s="8" t="s">
        <v>6</v>
      </c>
      <c r="C34" s="25">
        <v>4566263</v>
      </c>
      <c r="D34" s="25">
        <v>5742104</v>
      </c>
      <c r="E34" s="25">
        <v>6755753</v>
      </c>
      <c r="F34" s="25">
        <v>6398993</v>
      </c>
      <c r="G34" s="25">
        <v>7674763</v>
      </c>
      <c r="H34" s="25">
        <v>11476454</v>
      </c>
      <c r="I34" s="13">
        <f t="shared" si="5"/>
        <v>42614330</v>
      </c>
    </row>
    <row r="35" spans="1:9" ht="24" customHeight="1">
      <c r="A35" s="29"/>
      <c r="B35" s="18" t="s">
        <v>2</v>
      </c>
      <c r="C35" s="14">
        <f aca="true" t="shared" si="6" ref="C35:H35">SUM(C30:C34)</f>
        <v>24826960</v>
      </c>
      <c r="D35" s="14">
        <f t="shared" si="6"/>
        <v>31291696</v>
      </c>
      <c r="E35" s="14">
        <f t="shared" si="6"/>
        <v>38529738</v>
      </c>
      <c r="F35" s="14">
        <f t="shared" si="6"/>
        <v>45239457</v>
      </c>
      <c r="G35" s="14">
        <f t="shared" si="6"/>
        <v>45791743</v>
      </c>
      <c r="H35" s="14">
        <f t="shared" si="6"/>
        <v>40650740</v>
      </c>
      <c r="I35" s="13">
        <f t="shared" si="5"/>
        <v>226330334</v>
      </c>
    </row>
    <row r="37" spans="1:9" ht="24" customHeight="1">
      <c r="A37" s="26" t="s">
        <v>23</v>
      </c>
      <c r="B37" s="8" t="s">
        <v>3</v>
      </c>
      <c r="C37" s="25">
        <v>369703</v>
      </c>
      <c r="D37" s="25">
        <v>465877</v>
      </c>
      <c r="E37" s="25">
        <v>572346</v>
      </c>
      <c r="F37" s="25">
        <v>600324</v>
      </c>
      <c r="G37" s="25">
        <v>5212346</v>
      </c>
      <c r="H37" s="25">
        <v>2209500</v>
      </c>
      <c r="I37" s="13">
        <f>SUM(C37:H37)</f>
        <v>9430096</v>
      </c>
    </row>
    <row r="38" spans="1:9" ht="24" customHeight="1">
      <c r="A38" s="27"/>
      <c r="B38" s="8" t="s">
        <v>4</v>
      </c>
      <c r="C38" s="25">
        <v>42542</v>
      </c>
      <c r="D38" s="25">
        <v>55258</v>
      </c>
      <c r="E38" s="25">
        <v>67685</v>
      </c>
      <c r="F38" s="25">
        <v>71012</v>
      </c>
      <c r="G38" s="25">
        <v>70643</v>
      </c>
      <c r="H38" s="25">
        <v>69667</v>
      </c>
      <c r="I38" s="13">
        <f>SUM(C38:H38)</f>
        <v>376807</v>
      </c>
    </row>
    <row r="39" spans="1:9" ht="24" customHeight="1">
      <c r="A39" s="27"/>
      <c r="B39" s="8" t="s">
        <v>30</v>
      </c>
      <c r="C39" s="25">
        <v>65625</v>
      </c>
      <c r="D39" s="25">
        <v>82694</v>
      </c>
      <c r="E39" s="25">
        <v>103810</v>
      </c>
      <c r="F39" s="25">
        <v>108775</v>
      </c>
      <c r="G39" s="25">
        <v>108224</v>
      </c>
      <c r="H39" s="25">
        <v>105578</v>
      </c>
      <c r="I39" s="13">
        <f>SUM(C39:H39)</f>
        <v>574706</v>
      </c>
    </row>
    <row r="40" spans="1:9" ht="24" customHeight="1">
      <c r="A40" s="27"/>
      <c r="B40" s="15" t="s">
        <v>15</v>
      </c>
      <c r="C40" s="25">
        <v>159290</v>
      </c>
      <c r="D40" s="25">
        <v>201277</v>
      </c>
      <c r="E40" s="25">
        <v>247946</v>
      </c>
      <c r="F40" s="25">
        <v>260038</v>
      </c>
      <c r="G40" s="25">
        <v>1797071</v>
      </c>
      <c r="H40" s="25">
        <v>0</v>
      </c>
      <c r="I40" s="13">
        <f>SUM(C40:H40)</f>
        <v>2665622</v>
      </c>
    </row>
    <row r="41" spans="1:9" ht="24" customHeight="1">
      <c r="A41" s="27"/>
      <c r="B41" s="18" t="s">
        <v>2</v>
      </c>
      <c r="C41" s="14">
        <f aca="true" t="shared" si="7" ref="C41:H41">SUM(C37:C40)</f>
        <v>637160</v>
      </c>
      <c r="D41" s="14">
        <f t="shared" si="7"/>
        <v>805106</v>
      </c>
      <c r="E41" s="14">
        <f t="shared" si="7"/>
        <v>991787</v>
      </c>
      <c r="F41" s="14">
        <f t="shared" si="7"/>
        <v>1040149</v>
      </c>
      <c r="G41" s="14">
        <f t="shared" si="7"/>
        <v>7188284</v>
      </c>
      <c r="H41" s="14">
        <f t="shared" si="7"/>
        <v>2384745</v>
      </c>
      <c r="I41" s="13">
        <f>SUM(C41:H41)</f>
        <v>13047231</v>
      </c>
    </row>
    <row r="43" spans="1:9" ht="24" customHeight="1">
      <c r="A43" s="33" t="s">
        <v>2</v>
      </c>
      <c r="B43" s="12" t="s">
        <v>3</v>
      </c>
      <c r="C43" s="13">
        <f aca="true" t="shared" si="8" ref="C43:H43">C37+C30+C20+C15+C10+C5</f>
        <v>42989094</v>
      </c>
      <c r="D43" s="13">
        <f t="shared" si="8"/>
        <v>54172015</v>
      </c>
      <c r="E43" s="13">
        <f t="shared" si="8"/>
        <v>66552333</v>
      </c>
      <c r="F43" s="13">
        <f t="shared" si="8"/>
        <v>75395499</v>
      </c>
      <c r="G43" s="13">
        <f t="shared" si="8"/>
        <v>97744903</v>
      </c>
      <c r="H43" s="13">
        <f t="shared" si="8"/>
        <v>80937042</v>
      </c>
      <c r="I43" s="13">
        <f aca="true" t="shared" si="9" ref="I43:I48">SUM(C43:H43)</f>
        <v>417790886</v>
      </c>
    </row>
    <row r="44" spans="1:9" ht="24" customHeight="1">
      <c r="A44" s="33"/>
      <c r="B44" s="12" t="s">
        <v>4</v>
      </c>
      <c r="C44" s="13">
        <f aca="true" t="shared" si="10" ref="C44:H44">C38+C31+C26+C21</f>
        <v>3596016</v>
      </c>
      <c r="D44" s="13">
        <f t="shared" si="10"/>
        <v>4671018</v>
      </c>
      <c r="E44" s="13">
        <f t="shared" si="10"/>
        <v>5721244</v>
      </c>
      <c r="F44" s="13">
        <f t="shared" si="10"/>
        <v>6864116</v>
      </c>
      <c r="G44" s="13">
        <f t="shared" si="10"/>
        <v>11386208</v>
      </c>
      <c r="H44" s="13">
        <f t="shared" si="10"/>
        <v>8512605</v>
      </c>
      <c r="I44" s="13">
        <f t="shared" si="9"/>
        <v>40751207</v>
      </c>
    </row>
    <row r="45" spans="1:9" ht="24" customHeight="1">
      <c r="A45" s="33"/>
      <c r="B45" s="12" t="s">
        <v>30</v>
      </c>
      <c r="C45" s="13">
        <f aca="true" t="shared" si="11" ref="C45:H45">C39+C32</f>
        <v>8678322</v>
      </c>
      <c r="D45" s="13">
        <f t="shared" si="11"/>
        <v>10935560</v>
      </c>
      <c r="E45" s="13">
        <f t="shared" si="11"/>
        <v>13727816</v>
      </c>
      <c r="F45" s="13">
        <f t="shared" si="11"/>
        <v>15742917</v>
      </c>
      <c r="G45" s="13">
        <f t="shared" si="11"/>
        <v>15993969</v>
      </c>
      <c r="H45" s="13">
        <f t="shared" si="11"/>
        <v>15940018</v>
      </c>
      <c r="I45" s="13">
        <f t="shared" si="9"/>
        <v>81018602</v>
      </c>
    </row>
    <row r="46" spans="1:9" ht="24" customHeight="1">
      <c r="A46" s="33"/>
      <c r="B46" s="16" t="s">
        <v>15</v>
      </c>
      <c r="C46" s="13">
        <f aca="true" t="shared" si="12" ref="C46:H46">C40+C33+C27+C22+C16+C11+C6</f>
        <v>18421144</v>
      </c>
      <c r="D46" s="13">
        <f t="shared" si="12"/>
        <v>23259704</v>
      </c>
      <c r="E46" s="13">
        <f t="shared" si="12"/>
        <v>28667194</v>
      </c>
      <c r="F46" s="13">
        <f t="shared" si="12"/>
        <v>33071485</v>
      </c>
      <c r="G46" s="13">
        <f t="shared" si="12"/>
        <v>43059768</v>
      </c>
      <c r="H46" s="13">
        <f t="shared" si="12"/>
        <v>0</v>
      </c>
      <c r="I46" s="13">
        <f t="shared" si="9"/>
        <v>146479295</v>
      </c>
    </row>
    <row r="47" spans="1:9" ht="24" customHeight="1">
      <c r="A47" s="33"/>
      <c r="B47" s="12" t="s">
        <v>6</v>
      </c>
      <c r="C47" s="13">
        <f>C34+C17+C12+C7</f>
        <v>14027762</v>
      </c>
      <c r="D47" s="13">
        <f>D34+D17+D12+D7</f>
        <v>17639992</v>
      </c>
      <c r="E47" s="13">
        <f>E34+E17+E12+E7</f>
        <v>20753965</v>
      </c>
      <c r="F47" s="13">
        <f>F34+F17+F12+F7</f>
        <v>31290842</v>
      </c>
      <c r="G47" s="13">
        <f>G34+G17+G12+G7</f>
        <v>36887736</v>
      </c>
      <c r="H47" s="13">
        <f>H34+H17+H12+H7+H23</f>
        <v>22865162</v>
      </c>
      <c r="I47" s="13">
        <f t="shared" si="9"/>
        <v>143465459</v>
      </c>
    </row>
    <row r="48" spans="1:9" ht="24" customHeight="1">
      <c r="A48" s="33"/>
      <c r="B48" s="10" t="s">
        <v>2</v>
      </c>
      <c r="C48" s="13">
        <f aca="true" t="shared" si="13" ref="C48:H48">SUM(C43:C47)</f>
        <v>87712338</v>
      </c>
      <c r="D48" s="13">
        <f t="shared" si="13"/>
        <v>110678289</v>
      </c>
      <c r="E48" s="13">
        <f t="shared" si="13"/>
        <v>135422552</v>
      </c>
      <c r="F48" s="13">
        <f t="shared" si="13"/>
        <v>162364859</v>
      </c>
      <c r="G48" s="13">
        <f t="shared" si="13"/>
        <v>205072584</v>
      </c>
      <c r="H48" s="13">
        <f t="shared" si="13"/>
        <v>128254827</v>
      </c>
      <c r="I48" s="13">
        <f t="shared" si="9"/>
        <v>829505449</v>
      </c>
    </row>
    <row r="49" spans="1:9" ht="12.75">
      <c r="A49" s="34" t="s">
        <v>32</v>
      </c>
      <c r="B49" s="34"/>
      <c r="C49" s="34"/>
      <c r="D49" s="34"/>
      <c r="E49" s="34"/>
      <c r="F49" s="34"/>
      <c r="G49" s="34"/>
      <c r="H49" s="34"/>
      <c r="I49" s="34"/>
    </row>
    <row r="50" spans="1:10" s="17" customFormat="1" ht="12.75">
      <c r="A50" s="35" t="s">
        <v>24</v>
      </c>
      <c r="B50" s="35"/>
      <c r="C50" s="35"/>
      <c r="D50" s="35"/>
      <c r="E50" s="35"/>
      <c r="F50" s="35"/>
      <c r="G50" s="35"/>
      <c r="H50" s="35"/>
      <c r="I50" s="35"/>
      <c r="J50" s="21"/>
    </row>
    <row r="51" spans="1:10" s="17" customFormat="1" ht="12.75">
      <c r="A51" s="32" t="s">
        <v>25</v>
      </c>
      <c r="B51" s="32"/>
      <c r="C51" s="32"/>
      <c r="D51" s="32"/>
      <c r="E51" s="32"/>
      <c r="F51" s="32"/>
      <c r="G51" s="32"/>
      <c r="H51" s="32"/>
      <c r="I51" s="32"/>
      <c r="J51" s="21"/>
    </row>
    <row r="52" spans="1:10" s="17" customFormat="1" ht="12.75">
      <c r="A52" s="32" t="s">
        <v>26</v>
      </c>
      <c r="B52" s="32"/>
      <c r="C52" s="32"/>
      <c r="D52" s="32"/>
      <c r="E52" s="32"/>
      <c r="F52" s="32"/>
      <c r="G52" s="32"/>
      <c r="H52" s="32"/>
      <c r="I52" s="32"/>
      <c r="J52" s="21"/>
    </row>
    <row r="53" spans="1:10" s="17" customFormat="1" ht="12.75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21"/>
    </row>
  </sheetData>
  <sheetProtection/>
  <mergeCells count="15">
    <mergeCell ref="A53:I53"/>
    <mergeCell ref="A51:I51"/>
    <mergeCell ref="A43:A48"/>
    <mergeCell ref="A49:I49"/>
    <mergeCell ref="A50:I50"/>
    <mergeCell ref="A52:I52"/>
    <mergeCell ref="A20:A24"/>
    <mergeCell ref="A26:A28"/>
    <mergeCell ref="A30:A35"/>
    <mergeCell ref="A37:A41"/>
    <mergeCell ref="A2:I2"/>
    <mergeCell ref="A5:A8"/>
    <mergeCell ref="A10:A13"/>
    <mergeCell ref="A15:A18"/>
    <mergeCell ref="H3:I3"/>
  </mergeCells>
  <printOptions horizontalCentered="1"/>
  <pageMargins left="0.4724409448818898" right="0.3937007874015748" top="0.31496062992125984" bottom="0.2755905511811024" header="0.1968503937007874" footer="0.1968503937007874"/>
  <pageSetup horizontalDpi="300" verticalDpi="300" orientation="landscape" paperSize="9" scale="90" r:id="rId2"/>
  <rowBreaks count="1" manualBreakCount="1">
    <brk id="2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2"/>
  <sheetViews>
    <sheetView showGridLines="0" zoomScalePageLayoutView="0" workbookViewId="0" topLeftCell="A1">
      <selection activeCell="K21" sqref="K21"/>
    </sheetView>
  </sheetViews>
  <sheetFormatPr defaultColWidth="9.140625" defaultRowHeight="12.75"/>
  <cols>
    <col min="1" max="2" width="9.140625" style="24" customWidth="1"/>
    <col min="3" max="3" width="10.7109375" style="24" customWidth="1"/>
    <col min="4" max="10" width="9.140625" style="24" customWidth="1"/>
    <col min="11" max="11" width="32.140625" style="24" customWidth="1"/>
    <col min="12" max="12" width="11.28125" style="24" customWidth="1"/>
    <col min="13" max="16384" width="9.140625" style="24" customWidth="1"/>
  </cols>
  <sheetData>
    <row r="1" s="4" customFormat="1" ht="12.75"/>
    <row r="2" s="4" customFormat="1" ht="12.75"/>
    <row r="3" s="4" customFormat="1" ht="12.75"/>
    <row r="4" s="4" customFormat="1" ht="12.75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8</v>
      </c>
      <c r="D6" s="23">
        <f>'Δ. ΕΛΛΑΔΑ 18'!C8</f>
        <v>18566353</v>
      </c>
      <c r="E6" s="23">
        <f>'Δ. ΕΛΛΑΔΑ 18'!D8</f>
        <v>23396091</v>
      </c>
      <c r="F6" s="23">
        <f>'Δ. ΕΛΛΑΔΑ 18'!E8</f>
        <v>28742967</v>
      </c>
      <c r="G6" s="23">
        <f>'Δ. ΕΛΛΑΔΑ 18'!F8</f>
        <v>20030985</v>
      </c>
      <c r="H6" s="23">
        <f>'Δ. ΕΛΛΑΔΑ 18'!G8</f>
        <v>18874870</v>
      </c>
      <c r="I6" s="23">
        <f>'Δ. ΕΛΛΑΔΑ 18'!H8</f>
        <v>9551979</v>
      </c>
      <c r="K6" s="6" t="s">
        <v>27</v>
      </c>
      <c r="L6" s="23">
        <f>'Δ. ΕΛΛΑΔΑ 18'!I43</f>
        <v>417790886</v>
      </c>
    </row>
    <row r="7" spans="3:12" s="4" customFormat="1" ht="12.75">
      <c r="C7" s="4" t="s">
        <v>9</v>
      </c>
      <c r="D7" s="23">
        <f>'Δ. ΕΛΛΑΔΑ 18'!C13</f>
        <v>11374441</v>
      </c>
      <c r="E7" s="23">
        <f>'Δ. ΕΛΛΑΔΑ 18'!D13</f>
        <v>14324991</v>
      </c>
      <c r="F7" s="23">
        <f>'Δ. ΕΛΛΑΔΑ 18'!E13</f>
        <v>17391544</v>
      </c>
      <c r="G7" s="23">
        <f>'Δ. ΕΛΛΑΔΑ 18'!F13</f>
        <v>20047598</v>
      </c>
      <c r="H7" s="23">
        <f>'Δ. ΕΛΛΑΔΑ 18'!G13</f>
        <v>20102308</v>
      </c>
      <c r="I7" s="23">
        <f>'Δ. ΕΛΛΑΔΑ 18'!H13</f>
        <v>10803914</v>
      </c>
      <c r="K7" s="6" t="s">
        <v>28</v>
      </c>
      <c r="L7" s="23">
        <f>'Δ. ΕΛΛΑΔΑ 18'!I44</f>
        <v>40751207</v>
      </c>
    </row>
    <row r="8" spans="3:12" s="4" customFormat="1" ht="12.75">
      <c r="C8" s="4" t="s">
        <v>10</v>
      </c>
      <c r="D8" s="23">
        <f>'Δ. ΕΛΛΑΔΑ 18'!C18</f>
        <v>10991820</v>
      </c>
      <c r="E8" s="23">
        <f>'Δ. ΕΛΛΑΔΑ 18'!D18</f>
        <v>13834629</v>
      </c>
      <c r="F8" s="23">
        <f>'Δ. ΕΛΛΑΔΑ 18'!E18</f>
        <v>16584806</v>
      </c>
      <c r="G8" s="23">
        <f>'Δ. ΕΛΛΑΔΑ 18'!F18</f>
        <v>30273829</v>
      </c>
      <c r="H8" s="23">
        <f>'Δ. ΕΛΛΑΔΑ 18'!G18</f>
        <v>35214296</v>
      </c>
      <c r="I8" s="23">
        <f>'Δ. ΕΛΛΑΔΑ 18'!H18</f>
        <v>14725839</v>
      </c>
      <c r="K8" s="6" t="s">
        <v>29</v>
      </c>
      <c r="L8" s="23">
        <f>'Δ. ΕΛΛΑΔΑ 18'!I45</f>
        <v>81018602</v>
      </c>
    </row>
    <row r="9" spans="3:12" s="4" customFormat="1" ht="12.75">
      <c r="C9" s="4" t="s">
        <v>11</v>
      </c>
      <c r="D9" s="23">
        <f>'Δ. ΕΛΛΑΔΑ 18'!C24</f>
        <v>18059092</v>
      </c>
      <c r="E9" s="23">
        <f>'Δ. ΕΛΛΑΔΑ 18'!D24</f>
        <v>22795753</v>
      </c>
      <c r="F9" s="23">
        <f>'Δ. ΕΛΛΑΔΑ 18'!E24</f>
        <v>28000616</v>
      </c>
      <c r="G9" s="23">
        <f>'Δ. ΕΛΛΑΔΑ 18'!F24</f>
        <v>39148277</v>
      </c>
      <c r="H9" s="23">
        <f>'Δ. ΕΛΛΑΔΑ 18'!G24</f>
        <v>64391245</v>
      </c>
      <c r="I9" s="23">
        <f>'Δ. ΕΛΛΑΔΑ 18'!H24</f>
        <v>43514257</v>
      </c>
      <c r="K9" s="6" t="s">
        <v>5</v>
      </c>
      <c r="L9" s="23">
        <f>'Δ. ΕΛΛΑΔΑ 18'!I46</f>
        <v>146479295</v>
      </c>
    </row>
    <row r="10" spans="3:12" s="4" customFormat="1" ht="12.75" customHeight="1">
      <c r="C10" s="4" t="s">
        <v>12</v>
      </c>
      <c r="D10" s="23">
        <f>'Δ. ΕΛΛΑΔΑ 18'!C28</f>
        <v>3256512</v>
      </c>
      <c r="E10" s="23">
        <f>'Δ. ΕΛΛΑΔΑ 18'!D28</f>
        <v>4230023</v>
      </c>
      <c r="F10" s="23">
        <f>'Δ. ΕΛΛΑΔΑ 18'!E28</f>
        <v>5181094</v>
      </c>
      <c r="G10" s="23">
        <f>'Δ. ΕΛΛΑΔΑ 18'!F28</f>
        <v>6584564</v>
      </c>
      <c r="H10" s="23">
        <f>'Δ. ΕΛΛΑΔΑ 18'!G28</f>
        <v>13509838</v>
      </c>
      <c r="I10" s="23">
        <f>'Δ. ΕΛΛΑΔΑ 18'!H28</f>
        <v>6623353</v>
      </c>
      <c r="K10" s="6" t="s">
        <v>6</v>
      </c>
      <c r="L10" s="23">
        <f>'Δ. ΕΛΛΑΔΑ 18'!I47</f>
        <v>143465459</v>
      </c>
    </row>
    <row r="11" spans="3:9" s="4" customFormat="1" ht="12.75">
      <c r="C11" s="4" t="s">
        <v>13</v>
      </c>
      <c r="D11" s="23">
        <f>'Δ. ΕΛΛΑΔΑ 18'!C35</f>
        <v>24826960</v>
      </c>
      <c r="E11" s="23">
        <f>'Δ. ΕΛΛΑΔΑ 18'!D35</f>
        <v>31291696</v>
      </c>
      <c r="F11" s="23">
        <f>'Δ. ΕΛΛΑΔΑ 18'!E35</f>
        <v>38529738</v>
      </c>
      <c r="G11" s="23">
        <f>'Δ. ΕΛΛΑΔΑ 18'!F35</f>
        <v>45239457</v>
      </c>
      <c r="H11" s="23">
        <f>'Δ. ΕΛΛΑΔΑ 18'!G35</f>
        <v>45791743</v>
      </c>
      <c r="I11" s="23">
        <f>'Δ. ΕΛΛΑΔΑ 18'!H35</f>
        <v>40650740</v>
      </c>
    </row>
    <row r="12" spans="3:9" s="4" customFormat="1" ht="12.75">
      <c r="C12" s="4" t="s">
        <v>14</v>
      </c>
      <c r="D12" s="23">
        <f>'Δ. ΕΛΛΑΔΑ 18'!C41</f>
        <v>637160</v>
      </c>
      <c r="E12" s="23">
        <f>'Δ. ΕΛΛΑΔΑ 18'!D41</f>
        <v>805106</v>
      </c>
      <c r="F12" s="23">
        <f>'Δ. ΕΛΛΑΔΑ 18'!E41</f>
        <v>991787</v>
      </c>
      <c r="G12" s="23">
        <f>'Δ. ΕΛΛΑΔΑ 18'!F41</f>
        <v>1040149</v>
      </c>
      <c r="H12" s="23">
        <f>'Δ. ΕΛΛΑΔΑ 18'!G41</f>
        <v>7188284</v>
      </c>
      <c r="I12" s="23">
        <f>'Δ. ΕΛΛΑΔΑ 18'!H41</f>
        <v>2384745</v>
      </c>
    </row>
    <row r="15" ht="12.75" customHeight="1"/>
    <row r="20" ht="12.75" customHeight="1"/>
    <row r="25" ht="12.75" customHeight="1"/>
    <row r="29" ht="12.75" customHeight="1"/>
    <row r="3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46" right="0.39" top="0.68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2006-06-13T09:15:48Z</cp:lastPrinted>
  <dcterms:created xsi:type="dcterms:W3CDTF">2002-04-19T07:47:27Z</dcterms:created>
  <dcterms:modified xsi:type="dcterms:W3CDTF">2009-06-11T10:21:50Z</dcterms:modified>
  <cp:category/>
  <cp:version/>
  <cp:contentType/>
  <cp:contentStatus/>
</cp:coreProperties>
</file>